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eitenplan (plan terminów)" sheetId="1" state="visible" r:id="rId1"/>
  </sheets>
  <definedNames>
    <definedName name="_xlnm.Print_Area" localSheetId="0">'Bauzeitenplan (plan terminów)'!$A$1:$AG$40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.MM.YYYY"/>
    <numFmt numFmtId="165" formatCode="DD.MM"/>
    <numFmt numFmtId="166" formatCode="DD.MM.YY"/>
  </numFmts>
  <fonts count="13">
    <font>
      <name val="Calibri"/>
      <family val="2"/>
      <color theme="1"/>
      <sz val="11"/>
      <scheme val="minor"/>
    </font>
    <font>
      <b val="1"/>
      <color rgb="00122230"/>
      <sz val="18"/>
    </font>
    <font>
      <color rgb="005B6578"/>
      <sz val="9"/>
    </font>
    <font>
      <b val="1"/>
      <sz val="8.5"/>
    </font>
    <font>
      <b val="1"/>
      <color rgb="00215F77"/>
      <sz val="8.5"/>
    </font>
    <font>
      <b val="1"/>
      <sz val="9"/>
    </font>
    <font>
      <b val="1"/>
      <color rgb="00FFFFFF"/>
      <sz val="8.5"/>
    </font>
    <font>
      <b val="1"/>
      <color rgb="00FFFFFF"/>
      <sz val="7"/>
    </font>
    <font>
      <color rgb="00FFFFFF"/>
      <sz val="6.5"/>
    </font>
    <font>
      <sz val="9"/>
    </font>
    <font>
      <b val="1"/>
      <color rgb="00122230"/>
      <sz val="9"/>
    </font>
    <font>
      <color rgb="005B6578"/>
      <sz val="8"/>
    </font>
    <font>
      <color rgb="00215F77"/>
      <sz val="7.5"/>
      <u val="single"/>
    </font>
  </fonts>
  <fills count="7">
    <fill>
      <patternFill/>
    </fill>
    <fill>
      <patternFill patternType="gray125"/>
    </fill>
    <fill>
      <patternFill patternType="solid">
        <fgColor rgb="00FFF8EF"/>
      </patternFill>
    </fill>
    <fill>
      <patternFill patternType="solid">
        <fgColor rgb="00FFE7D1"/>
      </patternFill>
    </fill>
    <fill>
      <patternFill patternType="solid">
        <fgColor rgb="00122230"/>
      </patternFill>
    </fill>
    <fill>
      <patternFill patternType="solid">
        <fgColor rgb="00215F77"/>
      </patternFill>
    </fill>
    <fill>
      <patternFill patternType="solid">
        <fgColor rgb="00EEF1F6"/>
      </patternFill>
    </fill>
  </fills>
  <borders count="4">
    <border>
      <left/>
      <right/>
      <top/>
      <bottom/>
      <diagonal/>
    </border>
    <border>
      <bottom style="thin">
        <color rgb="009AA4B5"/>
      </bottom>
    </border>
    <border>
      <left style="thin">
        <color rgb="009AA4B5"/>
      </left>
      <right style="thin">
        <color rgb="009AA4B5"/>
      </right>
      <top style="thin">
        <color rgb="009AA4B5"/>
      </top>
      <bottom style="thin">
        <color rgb="009AA4B5"/>
      </bottom>
    </border>
    <border>
      <left style="hair">
        <color rgb="009AA4B5"/>
      </left>
      <right style="hair">
        <color rgb="009AA4B5"/>
      </right>
      <top style="hair">
        <color rgb="009AA4B5"/>
      </top>
      <bottom style="hair">
        <color rgb="009AA4B5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center" wrapText="1"/>
    </xf>
    <xf numFmtId="0" fontId="0" fillId="2" borderId="1" pivotButton="0" quotePrefix="0" xfId="0"/>
    <xf numFmtId="0" fontId="0" fillId="0" borderId="1" pivotButton="0" quotePrefix="0" xfId="0"/>
    <xf numFmtId="164" fontId="0" fillId="2" borderId="1" pivotButton="0" quotePrefix="0" xfId="0"/>
    <xf numFmtId="0" fontId="4" fillId="0" borderId="0" pivotButton="0" quotePrefix="0" xfId="0"/>
    <xf numFmtId="164" fontId="5" fillId="3" borderId="2" pivotButton="0" quotePrefix="0" xfId="0"/>
    <xf numFmtId="0" fontId="6" fillId="4" borderId="0" applyAlignment="1" pivotButton="0" quotePrefix="0" xfId="0">
      <alignment horizontal="center" vertical="center" wrapText="1"/>
    </xf>
    <xf numFmtId="0" fontId="7" fillId="4" borderId="0" applyAlignment="1" pivotButton="0" quotePrefix="0" xfId="0">
      <alignment horizontal="center" vertical="center" textRotation="90"/>
    </xf>
    <xf numFmtId="0" fontId="0" fillId="4" borderId="0" pivotButton="0" quotePrefix="0" xfId="0"/>
    <xf numFmtId="165" fontId="8" fillId="5" borderId="0" applyAlignment="1" pivotButton="0" quotePrefix="0" xfId="0">
      <alignment horizontal="center" vertical="center" textRotation="90"/>
    </xf>
    <xf numFmtId="0" fontId="9" fillId="0" borderId="2" applyAlignment="1" pivotButton="0" quotePrefix="0" xfId="0">
      <alignment horizontal="center"/>
    </xf>
    <xf numFmtId="0" fontId="9" fillId="0" borderId="2" pivotButton="0" quotePrefix="0" xfId="0"/>
    <xf numFmtId="166" fontId="9" fillId="0" borderId="2" pivotButton="0" quotePrefix="0" xfId="0"/>
    <xf numFmtId="166" fontId="10" fillId="0" borderId="2" pivotButton="0" quotePrefix="0" xfId="0"/>
    <xf numFmtId="0" fontId="0" fillId="0" borderId="3" pivotButton="0" quotePrefix="0" xfId="0"/>
    <xf numFmtId="0" fontId="9" fillId="6" borderId="2" applyAlignment="1" pivotButton="0" quotePrefix="0" xfId="0">
      <alignment horizontal="center"/>
    </xf>
    <xf numFmtId="0" fontId="9" fillId="6" borderId="2" pivotButton="0" quotePrefix="0" xfId="0"/>
    <xf numFmtId="166" fontId="9" fillId="6" borderId="2" pivotButton="0" quotePrefix="0" xfId="0"/>
    <xf numFmtId="166" fontId="10" fillId="6" borderId="2" pivotButton="0" quotePrefix="0" xfId="0"/>
    <xf numFmtId="0" fontId="11" fillId="0" borderId="0" applyAlignment="1" pivotButton="0" quotePrefix="0" xfId="0">
      <alignment vertical="top" wrapText="1"/>
    </xf>
    <xf numFmtId="0" fontId="12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FB8728"/>
          <bgColor rgb="00FB8728"/>
        </patternFill>
      </fill>
    </dxf>
    <dxf>
      <fill>
        <patternFill patternType="solid">
          <fgColor rgb="00215F77"/>
          <bgColor rgb="00215F7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25</col>
      <colOff>0</colOff>
      <row>0</row>
      <rowOff>0</rowOff>
    </from>
    <ext cx="1428750" cy="4000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auhub-pl.de/de/vorlagen/bauzeitenplan-vorlage" TargetMode="External" Id="rId1"/><Relationship Type="http://schemas.openxmlformats.org/officeDocument/2006/relationships/drawing" Target="/xl/drawings/drawing1.xml" Id="rId2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G40"/>
  <sheetViews>
    <sheetView showGridLines="0" workbookViewId="0">
      <pane xSplit="7" ySplit="10" topLeftCell="H11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30" customWidth="1" min="2" max="2"/>
    <col width="16" customWidth="1" min="3" max="3"/>
    <col width="10" customWidth="1" min="4" max="4"/>
    <col width="7" customWidth="1" min="5" max="5"/>
    <col width="10" customWidth="1" min="6" max="6"/>
    <col width="9" customWidth="1" min="7" max="7"/>
    <col width="4.2" customWidth="1" min="8" max="8"/>
    <col width="4.2" customWidth="1" min="9" max="9"/>
    <col width="4.2" customWidth="1" min="10" max="10"/>
    <col width="4.2" customWidth="1" min="11" max="11"/>
    <col width="4.2" customWidth="1" min="12" max="12"/>
    <col width="4.2" customWidth="1" min="13" max="13"/>
    <col width="4.2" customWidth="1" min="14" max="14"/>
    <col width="4.2" customWidth="1" min="15" max="15"/>
    <col width="4.2" customWidth="1" min="16" max="16"/>
    <col width="4.2" customWidth="1" min="17" max="17"/>
    <col width="4.2" customWidth="1" min="18" max="18"/>
    <col width="4.2" customWidth="1" min="19" max="19"/>
    <col width="4.2" customWidth="1" min="20" max="20"/>
    <col width="4.2" customWidth="1" min="21" max="21"/>
    <col width="4.2" customWidth="1" min="22" max="22"/>
    <col width="4.2" customWidth="1" min="23" max="23"/>
    <col width="4.2" customWidth="1" min="24" max="24"/>
    <col width="4.2" customWidth="1" min="25" max="25"/>
    <col width="4.2" customWidth="1" min="26" max="26"/>
    <col width="4.2" customWidth="1" min="27" max="27"/>
    <col width="4.2" customWidth="1" min="28" max="28"/>
    <col width="4.2" customWidth="1" min="29" max="29"/>
    <col width="4.2" customWidth="1" min="30" max="30"/>
    <col width="4.2" customWidth="1" min="31" max="31"/>
    <col width="4.2" customWidth="1" min="32" max="32"/>
    <col width="4.2" customWidth="1" min="33" max="33"/>
  </cols>
  <sheetData>
    <row r="1" ht="30" customHeight="1">
      <c r="A1" s="1" t="inlineStr">
        <is>
          <t>Bauzeitenplan (plan terminów)</t>
        </is>
      </c>
    </row>
    <row r="2">
      <c r="A2" s="2" t="inlineStr">
        <is>
          <t>Wpisz start i czas trwania, koniec i paski liczą się same (Bauzeitenplan)</t>
        </is>
      </c>
    </row>
    <row r="4" ht="18" customHeight="1">
      <c r="A4" s="3" t="inlineStr">
        <is>
          <t>Budowa</t>
        </is>
      </c>
      <c r="C4" s="4" t="n"/>
      <c r="D4" s="5" t="n"/>
      <c r="E4" s="5" t="n"/>
      <c r="F4" s="5" t="n"/>
      <c r="G4" s="5" t="n"/>
      <c r="I4" s="3" t="inlineStr">
        <is>
          <t>Zamawiający</t>
        </is>
      </c>
      <c r="N4" s="4" t="n"/>
      <c r="O4" s="5" t="n"/>
      <c r="P4" s="5" t="n"/>
      <c r="Q4" s="5" t="n"/>
      <c r="R4" s="5" t="n"/>
      <c r="S4" s="5" t="n"/>
      <c r="T4" s="5" t="n"/>
      <c r="U4" s="5" t="n"/>
    </row>
    <row r="5" ht="18" customHeight="1">
      <c r="A5" s="3" t="inlineStr">
        <is>
          <t>Wykonawca</t>
        </is>
      </c>
      <c r="C5" s="4" t="n"/>
      <c r="D5" s="5" t="n"/>
      <c r="E5" s="5" t="n"/>
      <c r="F5" s="5" t="n"/>
      <c r="G5" s="5" t="n"/>
      <c r="I5" s="3" t="inlineStr">
        <is>
          <t>Stan na dzień</t>
        </is>
      </c>
      <c r="N5" s="6" t="n"/>
      <c r="O5" s="5" t="n"/>
      <c r="P5" s="5" t="n"/>
      <c r="Q5" s="5" t="n"/>
      <c r="R5" s="5" t="n"/>
      <c r="S5" s="5" t="n"/>
      <c r="T5" s="5" t="n"/>
      <c r="U5" s="5" t="n"/>
    </row>
    <row r="7">
      <c r="A7" s="7" t="inlineStr">
        <is>
          <t>Start projektu</t>
        </is>
      </c>
      <c r="D7" s="8" t="n"/>
    </row>
    <row r="9" ht="34" customHeight="1">
      <c r="A9" s="9" t="inlineStr">
        <is>
          <t>Nr</t>
        </is>
      </c>
      <c r="B9" s="9" t="inlineStr">
        <is>
          <t>Zadanie / robota</t>
        </is>
      </c>
      <c r="C9" s="9" t="inlineStr">
        <is>
          <t>Branża / firma</t>
        </is>
      </c>
      <c r="D9" s="9" t="inlineStr">
        <is>
          <t>Start</t>
        </is>
      </c>
      <c r="E9" s="9" t="inlineStr">
        <is>
          <t>Dni rob.</t>
        </is>
      </c>
      <c r="F9" s="9" t="inlineStr">
        <is>
          <t>Koniec</t>
        </is>
      </c>
      <c r="G9" s="9" t="inlineStr">
        <is>
          <t>Status</t>
        </is>
      </c>
      <c r="H9" s="10">
        <f>IF(ISNUMBER($D$7),"Tydz. "&amp;_xlfn.ISOWEEKNUM(($D$7-WEEKDAY($D$7,2)+1)+0),"")</f>
        <v/>
      </c>
      <c r="I9" s="10">
        <f>IF(ISNUMBER($D$7),"Tydz. "&amp;_xlfn.ISOWEEKNUM(($D$7-WEEKDAY($D$7,2)+1)+7),"")</f>
        <v/>
      </c>
      <c r="J9" s="10">
        <f>IF(ISNUMBER($D$7),"Tydz. "&amp;_xlfn.ISOWEEKNUM(($D$7-WEEKDAY($D$7,2)+1)+14),"")</f>
        <v/>
      </c>
      <c r="K9" s="10">
        <f>IF(ISNUMBER($D$7),"Tydz. "&amp;_xlfn.ISOWEEKNUM(($D$7-WEEKDAY($D$7,2)+1)+21),"")</f>
        <v/>
      </c>
      <c r="L9" s="10">
        <f>IF(ISNUMBER($D$7),"Tydz. "&amp;_xlfn.ISOWEEKNUM(($D$7-WEEKDAY($D$7,2)+1)+28),"")</f>
        <v/>
      </c>
      <c r="M9" s="10">
        <f>IF(ISNUMBER($D$7),"Tydz. "&amp;_xlfn.ISOWEEKNUM(($D$7-WEEKDAY($D$7,2)+1)+35),"")</f>
        <v/>
      </c>
      <c r="N9" s="10">
        <f>IF(ISNUMBER($D$7),"Tydz. "&amp;_xlfn.ISOWEEKNUM(($D$7-WEEKDAY($D$7,2)+1)+42),"")</f>
        <v/>
      </c>
      <c r="O9" s="10">
        <f>IF(ISNUMBER($D$7),"Tydz. "&amp;_xlfn.ISOWEEKNUM(($D$7-WEEKDAY($D$7,2)+1)+49),"")</f>
        <v/>
      </c>
      <c r="P9" s="10">
        <f>IF(ISNUMBER($D$7),"Tydz. "&amp;_xlfn.ISOWEEKNUM(($D$7-WEEKDAY($D$7,2)+1)+56),"")</f>
        <v/>
      </c>
      <c r="Q9" s="10">
        <f>IF(ISNUMBER($D$7),"Tydz. "&amp;_xlfn.ISOWEEKNUM(($D$7-WEEKDAY($D$7,2)+1)+63),"")</f>
        <v/>
      </c>
      <c r="R9" s="10">
        <f>IF(ISNUMBER($D$7),"Tydz. "&amp;_xlfn.ISOWEEKNUM(($D$7-WEEKDAY($D$7,2)+1)+70),"")</f>
        <v/>
      </c>
      <c r="S9" s="10">
        <f>IF(ISNUMBER($D$7),"Tydz. "&amp;_xlfn.ISOWEEKNUM(($D$7-WEEKDAY($D$7,2)+1)+77),"")</f>
        <v/>
      </c>
      <c r="T9" s="10">
        <f>IF(ISNUMBER($D$7),"Tydz. "&amp;_xlfn.ISOWEEKNUM(($D$7-WEEKDAY($D$7,2)+1)+84),"")</f>
        <v/>
      </c>
      <c r="U9" s="10">
        <f>IF(ISNUMBER($D$7),"Tydz. "&amp;_xlfn.ISOWEEKNUM(($D$7-WEEKDAY($D$7,2)+1)+91),"")</f>
        <v/>
      </c>
      <c r="V9" s="10">
        <f>IF(ISNUMBER($D$7),"Tydz. "&amp;_xlfn.ISOWEEKNUM(($D$7-WEEKDAY($D$7,2)+1)+98),"")</f>
        <v/>
      </c>
      <c r="W9" s="10">
        <f>IF(ISNUMBER($D$7),"Tydz. "&amp;_xlfn.ISOWEEKNUM(($D$7-WEEKDAY($D$7,2)+1)+105),"")</f>
        <v/>
      </c>
      <c r="X9" s="10">
        <f>IF(ISNUMBER($D$7),"Tydz. "&amp;_xlfn.ISOWEEKNUM(($D$7-WEEKDAY($D$7,2)+1)+112),"")</f>
        <v/>
      </c>
      <c r="Y9" s="10">
        <f>IF(ISNUMBER($D$7),"Tydz. "&amp;_xlfn.ISOWEEKNUM(($D$7-WEEKDAY($D$7,2)+1)+119),"")</f>
        <v/>
      </c>
      <c r="Z9" s="10">
        <f>IF(ISNUMBER($D$7),"Tydz. "&amp;_xlfn.ISOWEEKNUM(($D$7-WEEKDAY($D$7,2)+1)+126),"")</f>
        <v/>
      </c>
      <c r="AA9" s="10">
        <f>IF(ISNUMBER($D$7),"Tydz. "&amp;_xlfn.ISOWEEKNUM(($D$7-WEEKDAY($D$7,2)+1)+133),"")</f>
        <v/>
      </c>
      <c r="AB9" s="10">
        <f>IF(ISNUMBER($D$7),"Tydz. "&amp;_xlfn.ISOWEEKNUM(($D$7-WEEKDAY($D$7,2)+1)+140),"")</f>
        <v/>
      </c>
      <c r="AC9" s="10">
        <f>IF(ISNUMBER($D$7),"Tydz. "&amp;_xlfn.ISOWEEKNUM(($D$7-WEEKDAY($D$7,2)+1)+147),"")</f>
        <v/>
      </c>
      <c r="AD9" s="10">
        <f>IF(ISNUMBER($D$7),"Tydz. "&amp;_xlfn.ISOWEEKNUM(($D$7-WEEKDAY($D$7,2)+1)+154),"")</f>
        <v/>
      </c>
      <c r="AE9" s="10">
        <f>IF(ISNUMBER($D$7),"Tydz. "&amp;_xlfn.ISOWEEKNUM(($D$7-WEEKDAY($D$7,2)+1)+161),"")</f>
        <v/>
      </c>
      <c r="AF9" s="10">
        <f>IF(ISNUMBER($D$7),"Tydz. "&amp;_xlfn.ISOWEEKNUM(($D$7-WEEKDAY($D$7,2)+1)+168),"")</f>
        <v/>
      </c>
      <c r="AG9" s="10">
        <f>IF(ISNUMBER($D$7),"Tydz. "&amp;_xlfn.ISOWEEKNUM(($D$7-WEEKDAY($D$7,2)+1)+175),"")</f>
        <v/>
      </c>
    </row>
    <row r="10" ht="34" customHeight="1">
      <c r="A10" s="11" t="n"/>
      <c r="B10" s="11" t="n"/>
      <c r="C10" s="11" t="n"/>
      <c r="D10" s="11" t="n"/>
      <c r="E10" s="11" t="n"/>
      <c r="F10" s="11" t="n"/>
      <c r="G10" s="11" t="n"/>
      <c r="H10" s="12">
        <f>IF(ISNUMBER($D$7),($D$7-WEEKDAY($D$7,2)+1)+0,"")</f>
        <v/>
      </c>
      <c r="I10" s="12">
        <f>IF(ISNUMBER($D$7),($D$7-WEEKDAY($D$7,2)+1)+7,"")</f>
        <v/>
      </c>
      <c r="J10" s="12">
        <f>IF(ISNUMBER($D$7),($D$7-WEEKDAY($D$7,2)+1)+14,"")</f>
        <v/>
      </c>
      <c r="K10" s="12">
        <f>IF(ISNUMBER($D$7),($D$7-WEEKDAY($D$7,2)+1)+21,"")</f>
        <v/>
      </c>
      <c r="L10" s="12">
        <f>IF(ISNUMBER($D$7),($D$7-WEEKDAY($D$7,2)+1)+28,"")</f>
        <v/>
      </c>
      <c r="M10" s="12">
        <f>IF(ISNUMBER($D$7),($D$7-WEEKDAY($D$7,2)+1)+35,"")</f>
        <v/>
      </c>
      <c r="N10" s="12">
        <f>IF(ISNUMBER($D$7),($D$7-WEEKDAY($D$7,2)+1)+42,"")</f>
        <v/>
      </c>
      <c r="O10" s="12">
        <f>IF(ISNUMBER($D$7),($D$7-WEEKDAY($D$7,2)+1)+49,"")</f>
        <v/>
      </c>
      <c r="P10" s="12">
        <f>IF(ISNUMBER($D$7),($D$7-WEEKDAY($D$7,2)+1)+56,"")</f>
        <v/>
      </c>
      <c r="Q10" s="12">
        <f>IF(ISNUMBER($D$7),($D$7-WEEKDAY($D$7,2)+1)+63,"")</f>
        <v/>
      </c>
      <c r="R10" s="12">
        <f>IF(ISNUMBER($D$7),($D$7-WEEKDAY($D$7,2)+1)+70,"")</f>
        <v/>
      </c>
      <c r="S10" s="12">
        <f>IF(ISNUMBER($D$7),($D$7-WEEKDAY($D$7,2)+1)+77,"")</f>
        <v/>
      </c>
      <c r="T10" s="12">
        <f>IF(ISNUMBER($D$7),($D$7-WEEKDAY($D$7,2)+1)+84,"")</f>
        <v/>
      </c>
      <c r="U10" s="12">
        <f>IF(ISNUMBER($D$7),($D$7-WEEKDAY($D$7,2)+1)+91,"")</f>
        <v/>
      </c>
      <c r="V10" s="12">
        <f>IF(ISNUMBER($D$7),($D$7-WEEKDAY($D$7,2)+1)+98,"")</f>
        <v/>
      </c>
      <c r="W10" s="12">
        <f>IF(ISNUMBER($D$7),($D$7-WEEKDAY($D$7,2)+1)+105,"")</f>
        <v/>
      </c>
      <c r="X10" s="12">
        <f>IF(ISNUMBER($D$7),($D$7-WEEKDAY($D$7,2)+1)+112,"")</f>
        <v/>
      </c>
      <c r="Y10" s="12">
        <f>IF(ISNUMBER($D$7),($D$7-WEEKDAY($D$7,2)+1)+119,"")</f>
        <v/>
      </c>
      <c r="Z10" s="12">
        <f>IF(ISNUMBER($D$7),($D$7-WEEKDAY($D$7,2)+1)+126,"")</f>
        <v/>
      </c>
      <c r="AA10" s="12">
        <f>IF(ISNUMBER($D$7),($D$7-WEEKDAY($D$7,2)+1)+133,"")</f>
        <v/>
      </c>
      <c r="AB10" s="12">
        <f>IF(ISNUMBER($D$7),($D$7-WEEKDAY($D$7,2)+1)+140,"")</f>
        <v/>
      </c>
      <c r="AC10" s="12">
        <f>IF(ISNUMBER($D$7),($D$7-WEEKDAY($D$7,2)+1)+147,"")</f>
        <v/>
      </c>
      <c r="AD10" s="12">
        <f>IF(ISNUMBER($D$7),($D$7-WEEKDAY($D$7,2)+1)+154,"")</f>
        <v/>
      </c>
      <c r="AE10" s="12">
        <f>IF(ISNUMBER($D$7),($D$7-WEEKDAY($D$7,2)+1)+161,"")</f>
        <v/>
      </c>
      <c r="AF10" s="12">
        <f>IF(ISNUMBER($D$7),($D$7-WEEKDAY($D$7,2)+1)+168,"")</f>
        <v/>
      </c>
      <c r="AG10" s="12">
        <f>IF(ISNUMBER($D$7),($D$7-WEEKDAY($D$7,2)+1)+175,"")</f>
        <v/>
      </c>
    </row>
    <row r="11" ht="17" customHeight="1">
      <c r="A11" s="13" t="n">
        <v>1</v>
      </c>
      <c r="B11" s="14" t="n"/>
      <c r="C11" s="14" t="n"/>
      <c r="D11" s="15" t="n"/>
      <c r="E11" s="13" t="n"/>
      <c r="F11" s="16">
        <f>IF(AND(ISNUMBER(D11),N(E11)&gt;0),WORKDAY(D11,E11-1),"")</f>
        <v/>
      </c>
      <c r="G11" s="14" t="n"/>
      <c r="H11" s="17" t="n"/>
      <c r="I11" s="17" t="n"/>
      <c r="J11" s="17" t="n"/>
      <c r="K11" s="17" t="n"/>
      <c r="L11" s="17" t="n"/>
      <c r="M11" s="17" t="n"/>
      <c r="N11" s="17" t="n"/>
      <c r="O11" s="17" t="n"/>
      <c r="P11" s="17" t="n"/>
      <c r="Q11" s="17" t="n"/>
      <c r="R11" s="17" t="n"/>
      <c r="S11" s="17" t="n"/>
      <c r="T11" s="17" t="n"/>
      <c r="U11" s="17" t="n"/>
      <c r="V11" s="17" t="n"/>
      <c r="W11" s="17" t="n"/>
      <c r="X11" s="17" t="n"/>
      <c r="Y11" s="17" t="n"/>
      <c r="Z11" s="17" t="n"/>
      <c r="AA11" s="17" t="n"/>
      <c r="AB11" s="17" t="n"/>
      <c r="AC11" s="17" t="n"/>
      <c r="AD11" s="17" t="n"/>
      <c r="AE11" s="17" t="n"/>
      <c r="AF11" s="17" t="n"/>
      <c r="AG11" s="17" t="n"/>
    </row>
    <row r="12" ht="17" customHeight="1">
      <c r="A12" s="18" t="n">
        <v>2</v>
      </c>
      <c r="B12" s="19" t="n"/>
      <c r="C12" s="19" t="n"/>
      <c r="D12" s="20" t="n"/>
      <c r="E12" s="18" t="n"/>
      <c r="F12" s="21">
        <f>IF(AND(ISNUMBER(D12),N(E12)&gt;0),WORKDAY(D12,E12-1),"")</f>
        <v/>
      </c>
      <c r="G12" s="19" t="n"/>
      <c r="H12" s="17" t="n"/>
      <c r="I12" s="17" t="n"/>
      <c r="J12" s="17" t="n"/>
      <c r="K12" s="17" t="n"/>
      <c r="L12" s="17" t="n"/>
      <c r="M12" s="17" t="n"/>
      <c r="N12" s="17" t="n"/>
      <c r="O12" s="17" t="n"/>
      <c r="P12" s="17" t="n"/>
      <c r="Q12" s="17" t="n"/>
      <c r="R12" s="17" t="n"/>
      <c r="S12" s="17" t="n"/>
      <c r="T12" s="17" t="n"/>
      <c r="U12" s="17" t="n"/>
      <c r="V12" s="17" t="n"/>
      <c r="W12" s="17" t="n"/>
      <c r="X12" s="17" t="n"/>
      <c r="Y12" s="17" t="n"/>
      <c r="Z12" s="17" t="n"/>
      <c r="AA12" s="17" t="n"/>
      <c r="AB12" s="17" t="n"/>
      <c r="AC12" s="17" t="n"/>
      <c r="AD12" s="17" t="n"/>
      <c r="AE12" s="17" t="n"/>
      <c r="AF12" s="17" t="n"/>
      <c r="AG12" s="17" t="n"/>
    </row>
    <row r="13" ht="17" customHeight="1">
      <c r="A13" s="13" t="n">
        <v>3</v>
      </c>
      <c r="B13" s="14" t="n"/>
      <c r="C13" s="14" t="n"/>
      <c r="D13" s="15" t="n"/>
      <c r="E13" s="13" t="n"/>
      <c r="F13" s="16">
        <f>IF(AND(ISNUMBER(D13),N(E13)&gt;0),WORKDAY(D13,E13-1),"")</f>
        <v/>
      </c>
      <c r="G13" s="14" t="n"/>
      <c r="H13" s="17" t="n"/>
      <c r="I13" s="17" t="n"/>
      <c r="J13" s="17" t="n"/>
      <c r="K13" s="17" t="n"/>
      <c r="L13" s="17" t="n"/>
      <c r="M13" s="17" t="n"/>
      <c r="N13" s="17" t="n"/>
      <c r="O13" s="17" t="n"/>
      <c r="P13" s="17" t="n"/>
      <c r="Q13" s="17" t="n"/>
      <c r="R13" s="17" t="n"/>
      <c r="S13" s="17" t="n"/>
      <c r="T13" s="17" t="n"/>
      <c r="U13" s="17" t="n"/>
      <c r="V13" s="17" t="n"/>
      <c r="W13" s="17" t="n"/>
      <c r="X13" s="17" t="n"/>
      <c r="Y13" s="17" t="n"/>
      <c r="Z13" s="17" t="n"/>
      <c r="AA13" s="17" t="n"/>
      <c r="AB13" s="17" t="n"/>
      <c r="AC13" s="17" t="n"/>
      <c r="AD13" s="17" t="n"/>
      <c r="AE13" s="17" t="n"/>
      <c r="AF13" s="17" t="n"/>
      <c r="AG13" s="17" t="n"/>
    </row>
    <row r="14" ht="17" customHeight="1">
      <c r="A14" s="18" t="n">
        <v>4</v>
      </c>
      <c r="B14" s="19" t="n"/>
      <c r="C14" s="19" t="n"/>
      <c r="D14" s="20" t="n"/>
      <c r="E14" s="18" t="n"/>
      <c r="F14" s="21">
        <f>IF(AND(ISNUMBER(D14),N(E14)&gt;0),WORKDAY(D14,E14-1),"")</f>
        <v/>
      </c>
      <c r="G14" s="19" t="n"/>
      <c r="H14" s="17" t="n"/>
      <c r="I14" s="17" t="n"/>
      <c r="J14" s="17" t="n"/>
      <c r="K14" s="17" t="n"/>
      <c r="L14" s="17" t="n"/>
      <c r="M14" s="17" t="n"/>
      <c r="N14" s="17" t="n"/>
      <c r="O14" s="17" t="n"/>
      <c r="P14" s="17" t="n"/>
      <c r="Q14" s="17" t="n"/>
      <c r="R14" s="17" t="n"/>
      <c r="S14" s="17" t="n"/>
      <c r="T14" s="17" t="n"/>
      <c r="U14" s="17" t="n"/>
      <c r="V14" s="17" t="n"/>
      <c r="W14" s="17" t="n"/>
      <c r="X14" s="17" t="n"/>
      <c r="Y14" s="17" t="n"/>
      <c r="Z14" s="17" t="n"/>
      <c r="AA14" s="17" t="n"/>
      <c r="AB14" s="17" t="n"/>
      <c r="AC14" s="17" t="n"/>
      <c r="AD14" s="17" t="n"/>
      <c r="AE14" s="17" t="n"/>
      <c r="AF14" s="17" t="n"/>
      <c r="AG14" s="17" t="n"/>
    </row>
    <row r="15" ht="17" customHeight="1">
      <c r="A15" s="13" t="n">
        <v>5</v>
      </c>
      <c r="B15" s="14" t="n"/>
      <c r="C15" s="14" t="n"/>
      <c r="D15" s="15" t="n"/>
      <c r="E15" s="13" t="n"/>
      <c r="F15" s="16">
        <f>IF(AND(ISNUMBER(D15),N(E15)&gt;0),WORKDAY(D15,E15-1),"")</f>
        <v/>
      </c>
      <c r="G15" s="14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  <c r="V15" s="17" t="n"/>
      <c r="W15" s="17" t="n"/>
      <c r="X15" s="17" t="n"/>
      <c r="Y15" s="17" t="n"/>
      <c r="Z15" s="17" t="n"/>
      <c r="AA15" s="17" t="n"/>
      <c r="AB15" s="17" t="n"/>
      <c r="AC15" s="17" t="n"/>
      <c r="AD15" s="17" t="n"/>
      <c r="AE15" s="17" t="n"/>
      <c r="AF15" s="17" t="n"/>
      <c r="AG15" s="17" t="n"/>
    </row>
    <row r="16" ht="17" customHeight="1">
      <c r="A16" s="18" t="n">
        <v>6</v>
      </c>
      <c r="B16" s="19" t="n"/>
      <c r="C16" s="19" t="n"/>
      <c r="D16" s="20" t="n"/>
      <c r="E16" s="18" t="n"/>
      <c r="F16" s="21">
        <f>IF(AND(ISNUMBER(D16),N(E16)&gt;0),WORKDAY(D16,E16-1),"")</f>
        <v/>
      </c>
      <c r="G16" s="19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  <c r="V16" s="17" t="n"/>
      <c r="W16" s="17" t="n"/>
      <c r="X16" s="17" t="n"/>
      <c r="Y16" s="17" t="n"/>
      <c r="Z16" s="17" t="n"/>
      <c r="AA16" s="17" t="n"/>
      <c r="AB16" s="17" t="n"/>
      <c r="AC16" s="17" t="n"/>
      <c r="AD16" s="17" t="n"/>
      <c r="AE16" s="17" t="n"/>
      <c r="AF16" s="17" t="n"/>
      <c r="AG16" s="17" t="n"/>
    </row>
    <row r="17" ht="17" customHeight="1">
      <c r="A17" s="13" t="n">
        <v>7</v>
      </c>
      <c r="B17" s="14" t="n"/>
      <c r="C17" s="14" t="n"/>
      <c r="D17" s="15" t="n"/>
      <c r="E17" s="13" t="n"/>
      <c r="F17" s="16">
        <f>IF(AND(ISNUMBER(D17),N(E17)&gt;0),WORKDAY(D17,E17-1),"")</f>
        <v/>
      </c>
      <c r="G17" s="14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  <c r="V17" s="17" t="n"/>
      <c r="W17" s="17" t="n"/>
      <c r="X17" s="17" t="n"/>
      <c r="Y17" s="17" t="n"/>
      <c r="Z17" s="17" t="n"/>
      <c r="AA17" s="17" t="n"/>
      <c r="AB17" s="17" t="n"/>
      <c r="AC17" s="17" t="n"/>
      <c r="AD17" s="17" t="n"/>
      <c r="AE17" s="17" t="n"/>
      <c r="AF17" s="17" t="n"/>
      <c r="AG17" s="17" t="n"/>
    </row>
    <row r="18" ht="17" customHeight="1">
      <c r="A18" s="18" t="n">
        <v>8</v>
      </c>
      <c r="B18" s="19" t="n"/>
      <c r="C18" s="19" t="n"/>
      <c r="D18" s="20" t="n"/>
      <c r="E18" s="18" t="n"/>
      <c r="F18" s="21">
        <f>IF(AND(ISNUMBER(D18),N(E18)&gt;0),WORKDAY(D18,E18-1),"")</f>
        <v/>
      </c>
      <c r="G18" s="19" t="n"/>
      <c r="H18" s="17" t="n"/>
      <c r="I18" s="17" t="n"/>
      <c r="J18" s="17" t="n"/>
      <c r="K18" s="17" t="n"/>
      <c r="L18" s="17" t="n"/>
      <c r="M18" s="17" t="n"/>
      <c r="N18" s="17" t="n"/>
      <c r="O18" s="17" t="n"/>
      <c r="P18" s="17" t="n"/>
      <c r="Q18" s="17" t="n"/>
      <c r="R18" s="17" t="n"/>
      <c r="S18" s="17" t="n"/>
      <c r="T18" s="17" t="n"/>
      <c r="U18" s="17" t="n"/>
      <c r="V18" s="17" t="n"/>
      <c r="W18" s="17" t="n"/>
      <c r="X18" s="17" t="n"/>
      <c r="Y18" s="17" t="n"/>
      <c r="Z18" s="17" t="n"/>
      <c r="AA18" s="17" t="n"/>
      <c r="AB18" s="17" t="n"/>
      <c r="AC18" s="17" t="n"/>
      <c r="AD18" s="17" t="n"/>
      <c r="AE18" s="17" t="n"/>
      <c r="AF18" s="17" t="n"/>
      <c r="AG18" s="17" t="n"/>
    </row>
    <row r="19" ht="17" customHeight="1">
      <c r="A19" s="13" t="n">
        <v>9</v>
      </c>
      <c r="B19" s="14" t="n"/>
      <c r="C19" s="14" t="n"/>
      <c r="D19" s="15" t="n"/>
      <c r="E19" s="13" t="n"/>
      <c r="F19" s="16">
        <f>IF(AND(ISNUMBER(D19),N(E19)&gt;0),WORKDAY(D19,E19-1),"")</f>
        <v/>
      </c>
      <c r="G19" s="14" t="n"/>
      <c r="H19" s="17" t="n"/>
      <c r="I19" s="17" t="n"/>
      <c r="J19" s="17" t="n"/>
      <c r="K19" s="17" t="n"/>
      <c r="L19" s="17" t="n"/>
      <c r="M19" s="17" t="n"/>
      <c r="N19" s="17" t="n"/>
      <c r="O19" s="17" t="n"/>
      <c r="P19" s="17" t="n"/>
      <c r="Q19" s="17" t="n"/>
      <c r="R19" s="17" t="n"/>
      <c r="S19" s="17" t="n"/>
      <c r="T19" s="17" t="n"/>
      <c r="U19" s="17" t="n"/>
      <c r="V19" s="17" t="n"/>
      <c r="W19" s="17" t="n"/>
      <c r="X19" s="17" t="n"/>
      <c r="Y19" s="17" t="n"/>
      <c r="Z19" s="17" t="n"/>
      <c r="AA19" s="17" t="n"/>
      <c r="AB19" s="17" t="n"/>
      <c r="AC19" s="17" t="n"/>
      <c r="AD19" s="17" t="n"/>
      <c r="AE19" s="17" t="n"/>
      <c r="AF19" s="17" t="n"/>
      <c r="AG19" s="17" t="n"/>
    </row>
    <row r="20" ht="17" customHeight="1">
      <c r="A20" s="18" t="n">
        <v>10</v>
      </c>
      <c r="B20" s="19" t="n"/>
      <c r="C20" s="19" t="n"/>
      <c r="D20" s="20" t="n"/>
      <c r="E20" s="18" t="n"/>
      <c r="F20" s="21">
        <f>IF(AND(ISNUMBER(D20),N(E20)&gt;0),WORKDAY(D20,E20-1),"")</f>
        <v/>
      </c>
      <c r="G20" s="19" t="n"/>
      <c r="H20" s="17" t="n"/>
      <c r="I20" s="17" t="n"/>
      <c r="J20" s="17" t="n"/>
      <c r="K20" s="17" t="n"/>
      <c r="L20" s="17" t="n"/>
      <c r="M20" s="17" t="n"/>
      <c r="N20" s="17" t="n"/>
      <c r="O20" s="17" t="n"/>
      <c r="P20" s="17" t="n"/>
      <c r="Q20" s="17" t="n"/>
      <c r="R20" s="17" t="n"/>
      <c r="S20" s="17" t="n"/>
      <c r="T20" s="17" t="n"/>
      <c r="U20" s="17" t="n"/>
      <c r="V20" s="17" t="n"/>
      <c r="W20" s="17" t="n"/>
      <c r="X20" s="17" t="n"/>
      <c r="Y20" s="17" t="n"/>
      <c r="Z20" s="17" t="n"/>
      <c r="AA20" s="17" t="n"/>
      <c r="AB20" s="17" t="n"/>
      <c r="AC20" s="17" t="n"/>
      <c r="AD20" s="17" t="n"/>
      <c r="AE20" s="17" t="n"/>
      <c r="AF20" s="17" t="n"/>
      <c r="AG20" s="17" t="n"/>
    </row>
    <row r="21" ht="17" customHeight="1">
      <c r="A21" s="13" t="n">
        <v>11</v>
      </c>
      <c r="B21" s="14" t="n"/>
      <c r="C21" s="14" t="n"/>
      <c r="D21" s="15" t="n"/>
      <c r="E21" s="13" t="n"/>
      <c r="F21" s="16">
        <f>IF(AND(ISNUMBER(D21),N(E21)&gt;0),WORKDAY(D21,E21-1),"")</f>
        <v/>
      </c>
      <c r="G21" s="14" t="n"/>
      <c r="H21" s="17" t="n"/>
      <c r="I21" s="17" t="n"/>
      <c r="J21" s="17" t="n"/>
      <c r="K21" s="17" t="n"/>
      <c r="L21" s="17" t="n"/>
      <c r="M21" s="17" t="n"/>
      <c r="N21" s="17" t="n"/>
      <c r="O21" s="17" t="n"/>
      <c r="P21" s="17" t="n"/>
      <c r="Q21" s="17" t="n"/>
      <c r="R21" s="17" t="n"/>
      <c r="S21" s="17" t="n"/>
      <c r="T21" s="17" t="n"/>
      <c r="U21" s="17" t="n"/>
      <c r="V21" s="17" t="n"/>
      <c r="W21" s="17" t="n"/>
      <c r="X21" s="17" t="n"/>
      <c r="Y21" s="17" t="n"/>
      <c r="Z21" s="17" t="n"/>
      <c r="AA21" s="17" t="n"/>
      <c r="AB21" s="17" t="n"/>
      <c r="AC21" s="17" t="n"/>
      <c r="AD21" s="17" t="n"/>
      <c r="AE21" s="17" t="n"/>
      <c r="AF21" s="17" t="n"/>
      <c r="AG21" s="17" t="n"/>
    </row>
    <row r="22" ht="17" customHeight="1">
      <c r="A22" s="18" t="n">
        <v>12</v>
      </c>
      <c r="B22" s="19" t="n"/>
      <c r="C22" s="19" t="n"/>
      <c r="D22" s="20" t="n"/>
      <c r="E22" s="18" t="n"/>
      <c r="F22" s="21">
        <f>IF(AND(ISNUMBER(D22),N(E22)&gt;0),WORKDAY(D22,E22-1),"")</f>
        <v/>
      </c>
      <c r="G22" s="19" t="n"/>
      <c r="H22" s="17" t="n"/>
      <c r="I22" s="17" t="n"/>
      <c r="J22" s="17" t="n"/>
      <c r="K22" s="17" t="n"/>
      <c r="L22" s="17" t="n"/>
      <c r="M22" s="17" t="n"/>
      <c r="N22" s="17" t="n"/>
      <c r="O22" s="17" t="n"/>
      <c r="P22" s="17" t="n"/>
      <c r="Q22" s="17" t="n"/>
      <c r="R22" s="17" t="n"/>
      <c r="S22" s="17" t="n"/>
      <c r="T22" s="17" t="n"/>
      <c r="U22" s="17" t="n"/>
      <c r="V22" s="17" t="n"/>
      <c r="W22" s="17" t="n"/>
      <c r="X22" s="17" t="n"/>
      <c r="Y22" s="17" t="n"/>
      <c r="Z22" s="17" t="n"/>
      <c r="AA22" s="17" t="n"/>
      <c r="AB22" s="17" t="n"/>
      <c r="AC22" s="17" t="n"/>
      <c r="AD22" s="17" t="n"/>
      <c r="AE22" s="17" t="n"/>
      <c r="AF22" s="17" t="n"/>
      <c r="AG22" s="17" t="n"/>
    </row>
    <row r="23" ht="17" customHeight="1">
      <c r="A23" s="13" t="n">
        <v>13</v>
      </c>
      <c r="B23" s="14" t="n"/>
      <c r="C23" s="14" t="n"/>
      <c r="D23" s="15" t="n"/>
      <c r="E23" s="13" t="n"/>
      <c r="F23" s="16">
        <f>IF(AND(ISNUMBER(D23),N(E23)&gt;0),WORKDAY(D23,E23-1),"")</f>
        <v/>
      </c>
      <c r="G23" s="14" t="n"/>
      <c r="H23" s="17" t="n"/>
      <c r="I23" s="17" t="n"/>
      <c r="J23" s="17" t="n"/>
      <c r="K23" s="17" t="n"/>
      <c r="L23" s="17" t="n"/>
      <c r="M23" s="17" t="n"/>
      <c r="N23" s="17" t="n"/>
      <c r="O23" s="17" t="n"/>
      <c r="P23" s="17" t="n"/>
      <c r="Q23" s="17" t="n"/>
      <c r="R23" s="17" t="n"/>
      <c r="S23" s="17" t="n"/>
      <c r="T23" s="17" t="n"/>
      <c r="U23" s="17" t="n"/>
      <c r="V23" s="17" t="n"/>
      <c r="W23" s="17" t="n"/>
      <c r="X23" s="17" t="n"/>
      <c r="Y23" s="17" t="n"/>
      <c r="Z23" s="17" t="n"/>
      <c r="AA23" s="17" t="n"/>
      <c r="AB23" s="17" t="n"/>
      <c r="AC23" s="17" t="n"/>
      <c r="AD23" s="17" t="n"/>
      <c r="AE23" s="17" t="n"/>
      <c r="AF23" s="17" t="n"/>
      <c r="AG23" s="17" t="n"/>
    </row>
    <row r="24" ht="17" customHeight="1">
      <c r="A24" s="18" t="n">
        <v>14</v>
      </c>
      <c r="B24" s="19" t="n"/>
      <c r="C24" s="19" t="n"/>
      <c r="D24" s="20" t="n"/>
      <c r="E24" s="18" t="n"/>
      <c r="F24" s="21">
        <f>IF(AND(ISNUMBER(D24),N(E24)&gt;0),WORKDAY(D24,E24-1),"")</f>
        <v/>
      </c>
      <c r="G24" s="19" t="n"/>
      <c r="H24" s="17" t="n"/>
      <c r="I24" s="17" t="n"/>
      <c r="J24" s="17" t="n"/>
      <c r="K24" s="17" t="n"/>
      <c r="L24" s="17" t="n"/>
      <c r="M24" s="17" t="n"/>
      <c r="N24" s="17" t="n"/>
      <c r="O24" s="17" t="n"/>
      <c r="P24" s="17" t="n"/>
      <c r="Q24" s="17" t="n"/>
      <c r="R24" s="17" t="n"/>
      <c r="S24" s="17" t="n"/>
      <c r="T24" s="17" t="n"/>
      <c r="U24" s="17" t="n"/>
      <c r="V24" s="17" t="n"/>
      <c r="W24" s="17" t="n"/>
      <c r="X24" s="17" t="n"/>
      <c r="Y24" s="17" t="n"/>
      <c r="Z24" s="17" t="n"/>
      <c r="AA24" s="17" t="n"/>
      <c r="AB24" s="17" t="n"/>
      <c r="AC24" s="17" t="n"/>
      <c r="AD24" s="17" t="n"/>
      <c r="AE24" s="17" t="n"/>
      <c r="AF24" s="17" t="n"/>
      <c r="AG24" s="17" t="n"/>
    </row>
    <row r="25" ht="17" customHeight="1">
      <c r="A25" s="13" t="n">
        <v>15</v>
      </c>
      <c r="B25" s="14" t="n"/>
      <c r="C25" s="14" t="n"/>
      <c r="D25" s="15" t="n"/>
      <c r="E25" s="13" t="n"/>
      <c r="F25" s="16">
        <f>IF(AND(ISNUMBER(D25),N(E25)&gt;0),WORKDAY(D25,E25-1),"")</f>
        <v/>
      </c>
      <c r="G25" s="14" t="n"/>
      <c r="H25" s="17" t="n"/>
      <c r="I25" s="17" t="n"/>
      <c r="J25" s="17" t="n"/>
      <c r="K25" s="17" t="n"/>
      <c r="L25" s="17" t="n"/>
      <c r="M25" s="17" t="n"/>
      <c r="N25" s="17" t="n"/>
      <c r="O25" s="17" t="n"/>
      <c r="P25" s="17" t="n"/>
      <c r="Q25" s="17" t="n"/>
      <c r="R25" s="17" t="n"/>
      <c r="S25" s="17" t="n"/>
      <c r="T25" s="17" t="n"/>
      <c r="U25" s="17" t="n"/>
      <c r="V25" s="17" t="n"/>
      <c r="W25" s="17" t="n"/>
      <c r="X25" s="17" t="n"/>
      <c r="Y25" s="17" t="n"/>
      <c r="Z25" s="17" t="n"/>
      <c r="AA25" s="17" t="n"/>
      <c r="AB25" s="17" t="n"/>
      <c r="AC25" s="17" t="n"/>
      <c r="AD25" s="17" t="n"/>
      <c r="AE25" s="17" t="n"/>
      <c r="AF25" s="17" t="n"/>
      <c r="AG25" s="17" t="n"/>
    </row>
    <row r="26" ht="17" customHeight="1">
      <c r="A26" s="18" t="n">
        <v>16</v>
      </c>
      <c r="B26" s="19" t="n"/>
      <c r="C26" s="19" t="n"/>
      <c r="D26" s="20" t="n"/>
      <c r="E26" s="18" t="n"/>
      <c r="F26" s="21">
        <f>IF(AND(ISNUMBER(D26),N(E26)&gt;0),WORKDAY(D26,E26-1),"")</f>
        <v/>
      </c>
      <c r="G26" s="19" t="n"/>
      <c r="H26" s="17" t="n"/>
      <c r="I26" s="17" t="n"/>
      <c r="J26" s="17" t="n"/>
      <c r="K26" s="17" t="n"/>
      <c r="L26" s="17" t="n"/>
      <c r="M26" s="17" t="n"/>
      <c r="N26" s="17" t="n"/>
      <c r="O26" s="17" t="n"/>
      <c r="P26" s="17" t="n"/>
      <c r="Q26" s="17" t="n"/>
      <c r="R26" s="17" t="n"/>
      <c r="S26" s="17" t="n"/>
      <c r="T26" s="17" t="n"/>
      <c r="U26" s="17" t="n"/>
      <c r="V26" s="17" t="n"/>
      <c r="W26" s="17" t="n"/>
      <c r="X26" s="17" t="n"/>
      <c r="Y26" s="17" t="n"/>
      <c r="Z26" s="17" t="n"/>
      <c r="AA26" s="17" t="n"/>
      <c r="AB26" s="17" t="n"/>
      <c r="AC26" s="17" t="n"/>
      <c r="AD26" s="17" t="n"/>
      <c r="AE26" s="17" t="n"/>
      <c r="AF26" s="17" t="n"/>
      <c r="AG26" s="17" t="n"/>
    </row>
    <row r="27" ht="17" customHeight="1">
      <c r="A27" s="13" t="n">
        <v>17</v>
      </c>
      <c r="B27" s="14" t="n"/>
      <c r="C27" s="14" t="n"/>
      <c r="D27" s="15" t="n"/>
      <c r="E27" s="13" t="n"/>
      <c r="F27" s="16">
        <f>IF(AND(ISNUMBER(D27),N(E27)&gt;0),WORKDAY(D27,E27-1),"")</f>
        <v/>
      </c>
      <c r="G27" s="14" t="n"/>
      <c r="H27" s="17" t="n"/>
      <c r="I27" s="17" t="n"/>
      <c r="J27" s="17" t="n"/>
      <c r="K27" s="17" t="n"/>
      <c r="L27" s="17" t="n"/>
      <c r="M27" s="17" t="n"/>
      <c r="N27" s="17" t="n"/>
      <c r="O27" s="17" t="n"/>
      <c r="P27" s="17" t="n"/>
      <c r="Q27" s="17" t="n"/>
      <c r="R27" s="17" t="n"/>
      <c r="S27" s="17" t="n"/>
      <c r="T27" s="17" t="n"/>
      <c r="U27" s="17" t="n"/>
      <c r="V27" s="17" t="n"/>
      <c r="W27" s="17" t="n"/>
      <c r="X27" s="17" t="n"/>
      <c r="Y27" s="17" t="n"/>
      <c r="Z27" s="17" t="n"/>
      <c r="AA27" s="17" t="n"/>
      <c r="AB27" s="17" t="n"/>
      <c r="AC27" s="17" t="n"/>
      <c r="AD27" s="17" t="n"/>
      <c r="AE27" s="17" t="n"/>
      <c r="AF27" s="17" t="n"/>
      <c r="AG27" s="17" t="n"/>
    </row>
    <row r="28" ht="17" customHeight="1">
      <c r="A28" s="18" t="n">
        <v>18</v>
      </c>
      <c r="B28" s="19" t="n"/>
      <c r="C28" s="19" t="n"/>
      <c r="D28" s="20" t="n"/>
      <c r="E28" s="18" t="n"/>
      <c r="F28" s="21">
        <f>IF(AND(ISNUMBER(D28),N(E28)&gt;0),WORKDAY(D28,E28-1),"")</f>
        <v/>
      </c>
      <c r="G28" s="19" t="n"/>
      <c r="H28" s="17" t="n"/>
      <c r="I28" s="17" t="n"/>
      <c r="J28" s="17" t="n"/>
      <c r="K28" s="17" t="n"/>
      <c r="L28" s="17" t="n"/>
      <c r="M28" s="17" t="n"/>
      <c r="N28" s="17" t="n"/>
      <c r="O28" s="17" t="n"/>
      <c r="P28" s="17" t="n"/>
      <c r="Q28" s="17" t="n"/>
      <c r="R28" s="17" t="n"/>
      <c r="S28" s="17" t="n"/>
      <c r="T28" s="17" t="n"/>
      <c r="U28" s="17" t="n"/>
      <c r="V28" s="17" t="n"/>
      <c r="W28" s="17" t="n"/>
      <c r="X28" s="17" t="n"/>
      <c r="Y28" s="17" t="n"/>
      <c r="Z28" s="17" t="n"/>
      <c r="AA28" s="17" t="n"/>
      <c r="AB28" s="17" t="n"/>
      <c r="AC28" s="17" t="n"/>
      <c r="AD28" s="17" t="n"/>
      <c r="AE28" s="17" t="n"/>
      <c r="AF28" s="17" t="n"/>
      <c r="AG28" s="17" t="n"/>
    </row>
    <row r="29" ht="17" customHeight="1">
      <c r="A29" s="13" t="n">
        <v>19</v>
      </c>
      <c r="B29" s="14" t="n"/>
      <c r="C29" s="14" t="n"/>
      <c r="D29" s="15" t="n"/>
      <c r="E29" s="13" t="n"/>
      <c r="F29" s="16">
        <f>IF(AND(ISNUMBER(D29),N(E29)&gt;0),WORKDAY(D29,E29-1),"")</f>
        <v/>
      </c>
      <c r="G29" s="14" t="n"/>
      <c r="H29" s="17" t="n"/>
      <c r="I29" s="17" t="n"/>
      <c r="J29" s="17" t="n"/>
      <c r="K29" s="17" t="n"/>
      <c r="L29" s="17" t="n"/>
      <c r="M29" s="17" t="n"/>
      <c r="N29" s="17" t="n"/>
      <c r="O29" s="17" t="n"/>
      <c r="P29" s="17" t="n"/>
      <c r="Q29" s="17" t="n"/>
      <c r="R29" s="17" t="n"/>
      <c r="S29" s="17" t="n"/>
      <c r="T29" s="17" t="n"/>
      <c r="U29" s="17" t="n"/>
      <c r="V29" s="17" t="n"/>
      <c r="W29" s="17" t="n"/>
      <c r="X29" s="17" t="n"/>
      <c r="Y29" s="17" t="n"/>
      <c r="Z29" s="17" t="n"/>
      <c r="AA29" s="17" t="n"/>
      <c r="AB29" s="17" t="n"/>
      <c r="AC29" s="17" t="n"/>
      <c r="AD29" s="17" t="n"/>
      <c r="AE29" s="17" t="n"/>
      <c r="AF29" s="17" t="n"/>
      <c r="AG29" s="17" t="n"/>
    </row>
    <row r="30" ht="17" customHeight="1">
      <c r="A30" s="18" t="n">
        <v>20</v>
      </c>
      <c r="B30" s="19" t="n"/>
      <c r="C30" s="19" t="n"/>
      <c r="D30" s="20" t="n"/>
      <c r="E30" s="18" t="n"/>
      <c r="F30" s="21">
        <f>IF(AND(ISNUMBER(D30),N(E30)&gt;0),WORKDAY(D30,E30-1),"")</f>
        <v/>
      </c>
      <c r="G30" s="19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  <c r="V30" s="17" t="n"/>
      <c r="W30" s="17" t="n"/>
      <c r="X30" s="17" t="n"/>
      <c r="Y30" s="17" t="n"/>
      <c r="Z30" s="17" t="n"/>
      <c r="AA30" s="17" t="n"/>
      <c r="AB30" s="17" t="n"/>
      <c r="AC30" s="17" t="n"/>
      <c r="AD30" s="17" t="n"/>
      <c r="AE30" s="17" t="n"/>
      <c r="AF30" s="17" t="n"/>
      <c r="AG30" s="17" t="n"/>
    </row>
    <row r="31" ht="17" customHeight="1">
      <c r="A31" s="13" t="n">
        <v>21</v>
      </c>
      <c r="B31" s="14" t="n"/>
      <c r="C31" s="14" t="n"/>
      <c r="D31" s="15" t="n"/>
      <c r="E31" s="13" t="n"/>
      <c r="F31" s="16">
        <f>IF(AND(ISNUMBER(D31),N(E31)&gt;0),WORKDAY(D31,E31-1),"")</f>
        <v/>
      </c>
      <c r="G31" s="14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  <c r="V31" s="17" t="n"/>
      <c r="W31" s="17" t="n"/>
      <c r="X31" s="17" t="n"/>
      <c r="Y31" s="17" t="n"/>
      <c r="Z31" s="17" t="n"/>
      <c r="AA31" s="17" t="n"/>
      <c r="AB31" s="17" t="n"/>
      <c r="AC31" s="17" t="n"/>
      <c r="AD31" s="17" t="n"/>
      <c r="AE31" s="17" t="n"/>
      <c r="AF31" s="17" t="n"/>
      <c r="AG31" s="17" t="n"/>
    </row>
    <row r="32" ht="17" customHeight="1">
      <c r="A32" s="18" t="n">
        <v>22</v>
      </c>
      <c r="B32" s="19" t="n"/>
      <c r="C32" s="19" t="n"/>
      <c r="D32" s="20" t="n"/>
      <c r="E32" s="18" t="n"/>
      <c r="F32" s="21">
        <f>IF(AND(ISNUMBER(D32),N(E32)&gt;0),WORKDAY(D32,E32-1),"")</f>
        <v/>
      </c>
      <c r="G32" s="19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  <c r="V32" s="17" t="n"/>
      <c r="W32" s="17" t="n"/>
      <c r="X32" s="17" t="n"/>
      <c r="Y32" s="17" t="n"/>
      <c r="Z32" s="17" t="n"/>
      <c r="AA32" s="17" t="n"/>
      <c r="AB32" s="17" t="n"/>
      <c r="AC32" s="17" t="n"/>
      <c r="AD32" s="17" t="n"/>
      <c r="AE32" s="17" t="n"/>
      <c r="AF32" s="17" t="n"/>
      <c r="AG32" s="17" t="n"/>
    </row>
    <row r="33" ht="17" customHeight="1">
      <c r="A33" s="13" t="n">
        <v>23</v>
      </c>
      <c r="B33" s="14" t="n"/>
      <c r="C33" s="14" t="n"/>
      <c r="D33" s="15" t="n"/>
      <c r="E33" s="13" t="n"/>
      <c r="F33" s="16">
        <f>IF(AND(ISNUMBER(D33),N(E33)&gt;0),WORKDAY(D33,E33-1),"")</f>
        <v/>
      </c>
      <c r="G33" s="14" t="n"/>
      <c r="H33" s="17" t="n"/>
      <c r="I33" s="17" t="n"/>
      <c r="J33" s="17" t="n"/>
      <c r="K33" s="17" t="n"/>
      <c r="L33" s="17" t="n"/>
      <c r="M33" s="17" t="n"/>
      <c r="N33" s="17" t="n"/>
      <c r="O33" s="17" t="n"/>
      <c r="P33" s="17" t="n"/>
      <c r="Q33" s="17" t="n"/>
      <c r="R33" s="17" t="n"/>
      <c r="S33" s="17" t="n"/>
      <c r="T33" s="17" t="n"/>
      <c r="U33" s="17" t="n"/>
      <c r="V33" s="17" t="n"/>
      <c r="W33" s="17" t="n"/>
      <c r="X33" s="17" t="n"/>
      <c r="Y33" s="17" t="n"/>
      <c r="Z33" s="17" t="n"/>
      <c r="AA33" s="17" t="n"/>
      <c r="AB33" s="17" t="n"/>
      <c r="AC33" s="17" t="n"/>
      <c r="AD33" s="17" t="n"/>
      <c r="AE33" s="17" t="n"/>
      <c r="AF33" s="17" t="n"/>
      <c r="AG33" s="17" t="n"/>
    </row>
    <row r="34" ht="17" customHeight="1">
      <c r="A34" s="18" t="n">
        <v>24</v>
      </c>
      <c r="B34" s="19" t="n"/>
      <c r="C34" s="19" t="n"/>
      <c r="D34" s="20" t="n"/>
      <c r="E34" s="18" t="n"/>
      <c r="F34" s="21">
        <f>IF(AND(ISNUMBER(D34),N(E34)&gt;0),WORKDAY(D34,E34-1),"")</f>
        <v/>
      </c>
      <c r="G34" s="19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  <c r="V34" s="17" t="n"/>
      <c r="W34" s="17" t="n"/>
      <c r="X34" s="17" t="n"/>
      <c r="Y34" s="17" t="n"/>
      <c r="Z34" s="17" t="n"/>
      <c r="AA34" s="17" t="n"/>
      <c r="AB34" s="17" t="n"/>
      <c r="AC34" s="17" t="n"/>
      <c r="AD34" s="17" t="n"/>
      <c r="AE34" s="17" t="n"/>
      <c r="AF34" s="17" t="n"/>
      <c r="AG34" s="17" t="n"/>
    </row>
    <row r="35" ht="17" customHeight="1">
      <c r="A35" s="13" t="n">
        <v>25</v>
      </c>
      <c r="B35" s="14" t="n"/>
      <c r="C35" s="14" t="n"/>
      <c r="D35" s="15" t="n"/>
      <c r="E35" s="13" t="n"/>
      <c r="F35" s="16">
        <f>IF(AND(ISNUMBER(D35),N(E35)&gt;0),WORKDAY(D35,E35-1),"")</f>
        <v/>
      </c>
      <c r="G35" s="14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  <c r="V35" s="17" t="n"/>
      <c r="W35" s="17" t="n"/>
      <c r="X35" s="17" t="n"/>
      <c r="Y35" s="17" t="n"/>
      <c r="Z35" s="17" t="n"/>
      <c r="AA35" s="17" t="n"/>
      <c r="AB35" s="17" t="n"/>
      <c r="AC35" s="17" t="n"/>
      <c r="AD35" s="17" t="n"/>
      <c r="AE35" s="17" t="n"/>
      <c r="AF35" s="17" t="n"/>
      <c r="AG35" s="17" t="n"/>
    </row>
    <row r="37" ht="22" customHeight="1">
      <c r="A37" s="22" t="inlineStr">
        <is>
          <t>Czas trwania w dniach roboczych (pn–pt). Święta nie są uwzględnione: w razie potrzeby wydłuż czas. Status „opóźnienie” barwi pasek na pomarańczowo. Więcej wierszy: skopiuj wiersz i wklej niżej.</t>
        </is>
      </c>
    </row>
    <row r="38"/>
    <row r="40">
      <c r="A40" s="23" t="inlineStr">
        <is>
          <t>bauhub-pl.de/de/vorlagen/bauzeitenplan-vorlage</t>
        </is>
      </c>
    </row>
  </sheetData>
  <mergeCells count="17">
    <mergeCell ref="A4:B4"/>
    <mergeCell ref="I4:M4"/>
    <mergeCell ref="B9:B10"/>
    <mergeCell ref="C4:G4"/>
    <mergeCell ref="C9:C10"/>
    <mergeCell ref="D9:D10"/>
    <mergeCell ref="N4:U4"/>
    <mergeCell ref="E9:E10"/>
    <mergeCell ref="F9:F10"/>
    <mergeCell ref="A9:A10"/>
    <mergeCell ref="G9:G10"/>
    <mergeCell ref="A5:B5"/>
    <mergeCell ref="C5:G5"/>
    <mergeCell ref="A7:C7"/>
    <mergeCell ref="I5:M5"/>
    <mergeCell ref="N5:U5"/>
    <mergeCell ref="A37:S38"/>
  </mergeCells>
  <conditionalFormatting sqref="H11:AG35">
    <cfRule type="expression" priority="1" dxfId="0" stopIfTrue="1">
      <formula>AND(AND(ISNUMBER($D11),ISNUMBER($F11),ISNUMBER(H$10),$D11&lt;=H$10+6,$F11&gt;=H$10),$G11="opóźnienie")</formula>
    </cfRule>
    <cfRule type="expression" priority="2" dxfId="1">
      <formula>AND(ISNUMBER($D11),ISNUMBER($F11),ISNUMBER(H$10),$D11&lt;=H$10+6,$F11&gt;=H$10)</formula>
    </cfRule>
  </conditionalFormatting>
  <conditionalFormatting sqref="H10:AG10">
    <cfRule type="expression" priority="3" dxfId="0">
      <formula>AND(ISNUMBER(H10),TODAY()&gt;=H10,TODAY()&lt;H10+7)</formula>
    </cfRule>
  </conditionalFormatting>
  <dataValidations count="4">
    <dataValidation sqref="D7" showDropDown="0" showInputMessage="0" showErrorMessage="0" allowBlank="1" type="date" operator="greaterThan">
      <formula1>DATE(2000,1,1)</formula1>
    </dataValidation>
    <dataValidation sqref="G11:G35" showDropDown="0" showInputMessage="0" showErrorMessage="0" allowBlank="1" type="list">
      <formula1>"plan,w toku,gotowe,opóźnienie"</formula1>
    </dataValidation>
    <dataValidation sqref="E11:E35" showDropDown="0" showInputMessage="0" showErrorMessage="0" allowBlank="1" type="whole" operator="between">
      <formula1>1</formula1>
      <formula2>999</formula2>
    </dataValidation>
    <dataValidation sqref="D11:D35" showDropDown="0" showInputMessage="0" showErrorMessage="0" allowBlank="1" type="date" operator="greaterThan">
      <formula1>DATE(2000,1,1)</formula1>
    </dataValidation>
  </dataValidations>
  <hyperlinks>
    <hyperlink xmlns:r="http://schemas.openxmlformats.org/officeDocument/2006/relationships" ref="A40" r:id="rId1"/>
  </hyperlinks>
  <pageMargins left="0.3" right="0.3" top="1" bottom="1" header="0.5" footer="0.5"/>
  <pageSetup orientation="landscape" paperSize="9" fitToHeight="1" fitToWidth="1"/>
  <headerFooter>
    <oddHeader/>
    <oddFooter>&amp;L&amp;7 Stan: 08.11.2026 · Wzór bez gwarancji · Dostosuj do umowy i budowy.</oddFooter>
    <evenHeader/>
    <evenFooter/>
    <firstHeader/>
    <firstFooter/>
  </headerFooter>
  <drawing xmlns:r="http://schemas.openxmlformats.org/officeDocument/2006/relationships" r:id="rId2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BauHub (bauhub-pl.de)</dc:creator>
  <dc:title xmlns:dc="http://purl.org/dc/elements/1.1/">Bauzeitenplan (plan terminów) – BauHub</dc:title>
  <dcterms:created xmlns:dcterms="http://purl.org/dc/terms/" xmlns:xsi="http://www.w3.org/2001/XMLSchema-instance" xsi:type="dcterms:W3CDTF">2026-11-08T17:00:27Z</dcterms:created>
  <dcterms:modified xmlns:dcterms="http://purl.org/dc/terms/" xmlns:xsi="http://www.w3.org/2001/XMLSchema-instance" xsi:type="dcterms:W3CDTF">2026-11-08T17:00:27Z</dcterms:modified>
</cp:coreProperties>
</file>